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filterPrivacy="1" codeName="ThisWorkbook"/>
  <xr:revisionPtr revIDLastSave="0" documentId="8_{6C3DBFEA-CBB9-4544-BE88-346D233E3D9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ROGRAM Budget" sheetId="1" r:id="rId1"/>
    <sheet name="Calculations" sheetId="5" state="hidden" r:id="rId2"/>
  </sheets>
  <definedNames>
    <definedName name="Apparel_done">#REF!</definedName>
    <definedName name="Apparel_Total_act">#REF!</definedName>
    <definedName name="Apparel_Total_est">#REF!</definedName>
    <definedName name="Deco_Done">#REF!</definedName>
    <definedName name="Decorations_Total_act">#REF!</definedName>
    <definedName name="Decorations_Total_est">#REF!</definedName>
    <definedName name="Flowers_Done">#REF!</definedName>
    <definedName name="Flowers_Total_act">#REF!</definedName>
    <definedName name="Flowers_Total_est">#REF!</definedName>
    <definedName name="Gifts_Done">#REF!</definedName>
    <definedName name="Gifts_Total_act">#REF!</definedName>
    <definedName name="Gifts_Total_est">#REF!</definedName>
    <definedName name="Music_Done">#REF!</definedName>
    <definedName name="Music_Entertainment_Total_act">#REF!</definedName>
    <definedName name="Music_Entertainment_Total_est">#REF!</definedName>
    <definedName name="Other_Done">#REF!</definedName>
    <definedName name="Other_Expenses_Total_act">#REF!</definedName>
    <definedName name="Other_Expenses_Total_est">#REF!</definedName>
    <definedName name="Photography_Done">#REF!</definedName>
    <definedName name="Photography_Total_act">#REF!</definedName>
    <definedName name="Photography_Total_est">#REF!</definedName>
    <definedName name="Printing__Stationery_Total_act">#REF!</definedName>
    <definedName name="Printing__Stationery_Total_est">#REF!</definedName>
    <definedName name="Printing_Done">#REF!</definedName>
    <definedName name="reception_done">#REF!</definedName>
    <definedName name="Reception_Total_act">#REF!</definedName>
    <definedName name="Reception_Total_est">#REF!</definedName>
    <definedName name="Travel_Done">#REF!</definedName>
    <definedName name="Travel_Transportation_Total_act">#REF!</definedName>
    <definedName name="Travel_Transportation_Total_est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" i="1" l="1"/>
  <c r="D12" i="1"/>
  <c r="E18" i="1"/>
  <c r="C18" i="1"/>
  <c r="D10" i="1"/>
  <c r="D13" i="1"/>
  <c r="D11" i="1"/>
  <c r="D8" i="5"/>
  <c r="C9" i="5"/>
  <c r="D9" i="5"/>
  <c r="H9" i="5" s="1"/>
  <c r="C10" i="5"/>
  <c r="D10" i="5"/>
  <c r="H10" i="5" s="1"/>
  <c r="C11" i="5"/>
  <c r="D11" i="5"/>
  <c r="H11" i="5" s="1"/>
  <c r="C12" i="5"/>
  <c r="D12" i="5"/>
  <c r="H12" i="5" s="1"/>
  <c r="C7" i="5"/>
  <c r="D3" i="5"/>
  <c r="D7" i="5"/>
  <c r="C4" i="5"/>
  <c r="C3" i="5"/>
  <c r="C5" i="5"/>
  <c r="C6" i="5"/>
  <c r="D6" i="5"/>
  <c r="H6" i="5" s="1"/>
  <c r="D5" i="5"/>
  <c r="H3" i="5"/>
  <c r="H5" i="5" l="1"/>
  <c r="D17" i="1"/>
  <c r="H7" i="5"/>
  <c r="D9" i="1"/>
  <c r="D15" i="1"/>
  <c r="D8" i="1"/>
  <c r="D14" i="1"/>
  <c r="D7" i="1"/>
  <c r="D4" i="5"/>
  <c r="H4" i="5" s="1"/>
  <c r="C8" i="5"/>
  <c r="D13" i="5" s="1"/>
  <c r="B18" i="1"/>
  <c r="D18" i="1" l="1"/>
  <c r="H8" i="5"/>
  <c r="C13" i="5"/>
  <c r="F4" i="5" s="1"/>
  <c r="E4" i="5" s="1"/>
  <c r="G4" i="5" s="1"/>
  <c r="F6" i="5" l="1"/>
  <c r="E6" i="5" s="1"/>
  <c r="G6" i="5" s="1"/>
  <c r="F11" i="5"/>
  <c r="E11" i="5" s="1"/>
  <c r="G11" i="5" s="1"/>
  <c r="F10" i="5"/>
  <c r="E10" i="5" s="1"/>
  <c r="G10" i="5" s="1"/>
  <c r="F12" i="5"/>
  <c r="E12" i="5" s="1"/>
  <c r="G12" i="5" s="1"/>
  <c r="F3" i="5"/>
  <c r="E3" i="5" s="1"/>
  <c r="G3" i="5" s="1"/>
  <c r="F5" i="5"/>
  <c r="E5" i="5" s="1"/>
  <c r="G5" i="5" s="1"/>
  <c r="F8" i="5"/>
  <c r="E8" i="5" s="1"/>
  <c r="G8" i="5" s="1"/>
  <c r="F9" i="5"/>
  <c r="E9" i="5" s="1"/>
  <c r="G9" i="5" s="1"/>
  <c r="F13" i="5"/>
  <c r="F7" i="5"/>
  <c r="E7" i="5" s="1"/>
  <c r="G7" i="5" s="1"/>
</calcChain>
</file>

<file path=xl/sharedStrings.xml><?xml version="1.0" encoding="utf-8"?>
<sst xmlns="http://schemas.openxmlformats.org/spreadsheetml/2006/main" count="70" uniqueCount="34">
  <si>
    <t>Food</t>
  </si>
  <si>
    <t>Decorations</t>
  </si>
  <si>
    <t>Flowers</t>
  </si>
  <si>
    <t>Gifts</t>
  </si>
  <si>
    <t>Total Expenses</t>
  </si>
  <si>
    <t>Reception</t>
  </si>
  <si>
    <t>Photography</t>
  </si>
  <si>
    <t>Apparel</t>
  </si>
  <si>
    <t>Printing</t>
  </si>
  <si>
    <t>Other</t>
  </si>
  <si>
    <t>Music</t>
  </si>
  <si>
    <t>Travel</t>
  </si>
  <si>
    <t>CATEGORY</t>
  </si>
  <si>
    <t>ESTIMATED</t>
  </si>
  <si>
    <t>OVER/UNDER</t>
  </si>
  <si>
    <t>Estimated</t>
  </si>
  <si>
    <t>Actual</t>
  </si>
  <si>
    <t>Max</t>
  </si>
  <si>
    <t>Budget Estimate</t>
  </si>
  <si>
    <t>NEW SPEND</t>
  </si>
  <si>
    <t>FORWARD ESTIMATE</t>
  </si>
  <si>
    <t>PRIOR BUDGET</t>
  </si>
  <si>
    <t>Staff Costs</t>
  </si>
  <si>
    <t>ALLOCATION FROM GRANT</t>
  </si>
  <si>
    <t>Facilities</t>
  </si>
  <si>
    <t>Marketing Material  (Physical)</t>
  </si>
  <si>
    <t>Transportation</t>
  </si>
  <si>
    <t>Digital Marketing</t>
  </si>
  <si>
    <t>Digital Infrastructure</t>
  </si>
  <si>
    <t xml:space="preserve">GRANT AMOUNT APPLYING FOR: </t>
  </si>
  <si>
    <t>[$ENTER GRANT AMOUNT]</t>
  </si>
  <si>
    <t>$</t>
  </si>
  <si>
    <t>Distribution of Services</t>
  </si>
  <si>
    <r>
      <t xml:space="preserve">PROGRAM EXPENSE FORECAST: </t>
    </r>
    <r>
      <rPr>
        <sz val="18"/>
        <color rgb="FFFF0000"/>
        <rFont val="Aptos"/>
        <family val="2"/>
      </rPr>
      <t xml:space="preserve">[PROGRAM or PROJECT NAME]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</si>
</sst>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[$-409]mmmm\ d\,\ yyyy;@"/>
    <numFmt numFmtId="165" formatCode="&quot;$&quot;#,##0"/>
  </numFmts>
  <fonts count="24" x14ac:knownFonts="1">
    <font>
      <sz val="10"/>
      <name val="Grotesque"/>
      <family val="2"/>
      <scheme val="minor"/>
    </font>
    <font>
      <sz val="8"/>
      <name val="Arial"/>
      <family val="2"/>
    </font>
    <font>
      <b/>
      <sz val="10"/>
      <color theme="3"/>
      <name val="Grotesque"/>
      <family val="2"/>
      <scheme val="minor"/>
    </font>
    <font>
      <sz val="10"/>
      <color theme="1"/>
      <name val="Grotesque"/>
      <family val="2"/>
      <scheme val="minor"/>
    </font>
    <font>
      <i/>
      <sz val="10"/>
      <color theme="1" tint="0.24994659260841701"/>
      <name val="Goudy Old Style"/>
      <family val="2"/>
      <scheme val="major"/>
    </font>
    <font>
      <sz val="26"/>
      <color theme="3"/>
      <name val="Goudy Old Style"/>
      <family val="2"/>
      <scheme val="major"/>
    </font>
    <font>
      <b/>
      <sz val="10"/>
      <name val="Grotesque"/>
      <family val="1"/>
      <charset val="238"/>
      <scheme val="minor"/>
    </font>
    <font>
      <b/>
      <sz val="11.5"/>
      <color theme="7" tint="-0.499984740745262"/>
      <name val="Grotesque"/>
      <family val="2"/>
      <scheme val="minor"/>
    </font>
    <font>
      <b/>
      <i/>
      <sz val="10"/>
      <name val="Grotesque"/>
      <family val="2"/>
      <scheme val="minor"/>
    </font>
    <font>
      <i/>
      <sz val="10"/>
      <name val="Grotesque"/>
      <family val="2"/>
      <scheme val="minor"/>
    </font>
    <font>
      <b/>
      <sz val="12"/>
      <color theme="3"/>
      <name val="Grotesque"/>
      <family val="2"/>
      <scheme val="minor"/>
    </font>
    <font>
      <sz val="10"/>
      <name val="Aptos"/>
      <family val="2"/>
    </font>
    <font>
      <sz val="10"/>
      <color theme="1"/>
      <name val="Aptos"/>
      <family val="2"/>
    </font>
    <font>
      <sz val="18"/>
      <color theme="1"/>
      <name val="Aptos"/>
      <family val="2"/>
    </font>
    <font>
      <sz val="26"/>
      <color theme="1"/>
      <name val="Aptos"/>
      <family val="2"/>
    </font>
    <font>
      <b/>
      <sz val="12"/>
      <name val="Aptos"/>
      <family val="2"/>
    </font>
    <font>
      <sz val="10"/>
      <color theme="4" tint="0.79998168889431442"/>
      <name val="Aptos"/>
      <family val="2"/>
    </font>
    <font>
      <i/>
      <sz val="40"/>
      <name val="Aptos Black"/>
      <family val="2"/>
    </font>
    <font>
      <b/>
      <sz val="12"/>
      <color theme="1"/>
      <name val="Aptos"/>
      <family val="2"/>
    </font>
    <font>
      <b/>
      <sz val="14"/>
      <color theme="1"/>
      <name val="Aptos Black"/>
      <family val="2"/>
    </font>
    <font>
      <sz val="14"/>
      <color rgb="FFFF0000"/>
      <name val="Aptos"/>
      <family val="2"/>
    </font>
    <font>
      <b/>
      <sz val="14"/>
      <color theme="1"/>
      <name val="Aptos"/>
      <family val="2"/>
    </font>
    <font>
      <sz val="11"/>
      <color theme="4" tint="-0.499984740745262"/>
      <name val="Aptos"/>
      <family val="2"/>
    </font>
    <font>
      <sz val="18"/>
      <color rgb="FFFF0000"/>
      <name val="Aptos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rgb="FF43AEFF"/>
        <bgColor indexed="64"/>
      </patternFill>
    </fill>
  </fills>
  <borders count="34">
    <border>
      <left/>
      <right/>
      <top/>
      <bottom/>
      <diagonal/>
    </border>
    <border>
      <left/>
      <right/>
      <top style="thin">
        <color theme="7" tint="-0.499984740745262"/>
      </top>
      <bottom style="thin">
        <color theme="7" tint="-0.499984740745262"/>
      </bottom>
      <diagonal/>
    </border>
    <border>
      <left/>
      <right/>
      <top/>
      <bottom style="thin">
        <color theme="3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 style="thin">
        <color theme="0"/>
      </left>
      <right style="thin">
        <color theme="1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1"/>
      </right>
      <top style="thin">
        <color theme="0"/>
      </top>
      <bottom style="thin">
        <color theme="1"/>
      </bottom>
      <diagonal/>
    </border>
    <border>
      <left/>
      <right style="thin">
        <color theme="0"/>
      </right>
      <top/>
      <bottom style="thin">
        <color theme="0" tint="-0.249977111117893"/>
      </bottom>
      <diagonal/>
    </border>
    <border>
      <left/>
      <right style="thin">
        <color theme="0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/>
      </right>
      <top style="thin">
        <color theme="0" tint="-0.249977111117893"/>
      </top>
      <bottom/>
      <diagonal/>
    </border>
    <border>
      <left style="thin">
        <color theme="1"/>
      </left>
      <right style="thin">
        <color theme="1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1"/>
      </left>
      <right style="thin">
        <color theme="1"/>
      </right>
      <top style="thin">
        <color theme="0" tint="-0.249977111117893"/>
      </top>
      <bottom/>
      <diagonal/>
    </border>
    <border>
      <left style="thin">
        <color theme="1"/>
      </left>
      <right style="thin">
        <color theme="0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1"/>
      </left>
      <right style="thin">
        <color theme="0"/>
      </right>
      <top/>
      <bottom/>
      <diagonal/>
    </border>
    <border>
      <left style="thin">
        <color theme="1"/>
      </left>
      <right style="thin">
        <color theme="0"/>
      </right>
      <top style="thin">
        <color theme="0" tint="-0.249977111117893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1"/>
      </left>
      <right style="thin">
        <color theme="0"/>
      </right>
      <top style="thin">
        <color theme="0" tint="-0.249977111117893"/>
      </top>
      <bottom style="thin">
        <color theme="1"/>
      </bottom>
      <diagonal/>
    </border>
    <border>
      <left/>
      <right/>
      <top/>
      <bottom style="thin">
        <color theme="1" tint="0.249977111117893"/>
      </bottom>
      <diagonal/>
    </border>
    <border>
      <left style="thin">
        <color theme="0"/>
      </left>
      <right style="thin">
        <color theme="1"/>
      </right>
      <top style="thin">
        <color theme="1" tint="0.249977111117893"/>
      </top>
      <bottom style="thin">
        <color theme="0"/>
      </bottom>
      <diagonal/>
    </border>
    <border>
      <left style="thin">
        <color theme="1"/>
      </left>
      <right style="thin">
        <color theme="1"/>
      </right>
      <top style="thin">
        <color theme="1" tint="0.249977111117893"/>
      </top>
      <bottom style="thin">
        <color theme="0" tint="-0.249977111117893"/>
      </bottom>
      <diagonal/>
    </border>
    <border>
      <left style="thin">
        <color theme="1"/>
      </left>
      <right style="thin">
        <color theme="0"/>
      </right>
      <top style="thin">
        <color theme="1" tint="0.249977111117893"/>
      </top>
      <bottom style="thin">
        <color theme="0" tint="-0.249977111117893"/>
      </bottom>
      <diagonal/>
    </border>
    <border>
      <left style="thin">
        <color theme="0"/>
      </left>
      <right style="thin">
        <color theme="0"/>
      </right>
      <top style="thin">
        <color theme="1" tint="0.249977111117893"/>
      </top>
      <bottom style="thin">
        <color theme="0"/>
      </bottom>
      <diagonal/>
    </border>
    <border>
      <left style="thin">
        <color theme="1"/>
      </left>
      <right style="thin">
        <color theme="0"/>
      </right>
      <top style="thin">
        <color theme="2"/>
      </top>
      <bottom style="thin">
        <color theme="0" tint="-0.249977111117893"/>
      </bottom>
      <diagonal/>
    </border>
    <border>
      <left style="thin">
        <color theme="1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8">
    <xf numFmtId="4" fontId="0" fillId="0" borderId="0"/>
    <xf numFmtId="0" fontId="10" fillId="5" borderId="2" applyNumberFormat="0" applyProtection="0">
      <alignment horizontal="center" vertical="center"/>
    </xf>
    <xf numFmtId="0" fontId="2" fillId="4" borderId="0" applyNumberFormat="0" applyBorder="0" applyProtection="0">
      <alignment vertical="center"/>
    </xf>
    <xf numFmtId="0" fontId="7" fillId="0" borderId="1" applyNumberFormat="0" applyProtection="0">
      <alignment horizontal="center" vertical="center"/>
    </xf>
    <xf numFmtId="0" fontId="4" fillId="0" borderId="0" applyNumberFormat="0" applyFill="0" applyBorder="0" applyAlignment="0" applyProtection="0"/>
    <xf numFmtId="0" fontId="2" fillId="3" borderId="0" applyNumberFormat="0" applyAlignment="0" applyProtection="0"/>
    <xf numFmtId="4" fontId="3" fillId="2" borderId="0" applyBorder="0" applyProtection="0">
      <alignment horizontal="right" indent="1"/>
    </xf>
    <xf numFmtId="0" fontId="5" fillId="0" borderId="0" applyNumberFormat="0" applyFill="0" applyBorder="0" applyProtection="0">
      <alignment vertical="center"/>
    </xf>
  </cellStyleXfs>
  <cellXfs count="51">
    <xf numFmtId="4" fontId="0" fillId="0" borderId="0" xfId="0"/>
    <xf numFmtId="4" fontId="8" fillId="0" borderId="0" xfId="0" applyFont="1" applyAlignment="1">
      <alignment vertical="center"/>
    </xf>
    <xf numFmtId="4" fontId="9" fillId="0" borderId="0" xfId="6" applyFont="1" applyFill="1" applyBorder="1" applyAlignment="1">
      <alignment horizontal="right" vertical="center" indent="1"/>
    </xf>
    <xf numFmtId="0" fontId="6" fillId="0" borderId="0" xfId="1" applyNumberFormat="1" applyFont="1" applyFill="1" applyBorder="1" applyAlignment="1">
      <alignment vertical="center"/>
    </xf>
    <xf numFmtId="39" fontId="6" fillId="0" borderId="0" xfId="1" applyNumberFormat="1" applyFont="1" applyFill="1" applyBorder="1" applyAlignment="1">
      <alignment vertical="center"/>
    </xf>
    <xf numFmtId="4" fontId="11" fillId="7" borderId="0" xfId="0" applyFont="1" applyFill="1"/>
    <xf numFmtId="39" fontId="11" fillId="7" borderId="0" xfId="0" applyNumberFormat="1" applyFont="1" applyFill="1"/>
    <xf numFmtId="4" fontId="11" fillId="6" borderId="0" xfId="0" applyFont="1" applyFill="1"/>
    <xf numFmtId="4" fontId="11" fillId="6" borderId="0" xfId="0" applyFont="1" applyFill="1" applyAlignment="1">
      <alignment horizontal="right" vertical="center" indent="1"/>
    </xf>
    <xf numFmtId="4" fontId="11" fillId="6" borderId="0" xfId="0" applyFont="1" applyFill="1" applyAlignment="1">
      <alignment horizontal="left" vertical="center" indent="1"/>
    </xf>
    <xf numFmtId="4" fontId="15" fillId="6" borderId="0" xfId="0" applyFont="1" applyFill="1" applyAlignment="1">
      <alignment horizontal="left" vertical="center" indent="1"/>
    </xf>
    <xf numFmtId="4" fontId="11" fillId="0" borderId="0" xfId="0" applyFont="1" applyAlignment="1">
      <alignment horizontal="left" vertical="center" indent="4"/>
    </xf>
    <xf numFmtId="4" fontId="16" fillId="6" borderId="0" xfId="0" applyFont="1" applyFill="1"/>
    <xf numFmtId="39" fontId="11" fillId="6" borderId="0" xfId="0" applyNumberFormat="1" applyFont="1" applyFill="1"/>
    <xf numFmtId="4" fontId="12" fillId="7" borderId="0" xfId="0" applyFont="1" applyFill="1"/>
    <xf numFmtId="165" fontId="11" fillId="0" borderId="0" xfId="6" applyNumberFormat="1" applyFont="1" applyFill="1" applyBorder="1" applyAlignment="1">
      <alignment horizontal="center" vertical="center"/>
    </xf>
    <xf numFmtId="39" fontId="21" fillId="0" borderId="0" xfId="1" applyNumberFormat="1" applyFont="1" applyFill="1" applyBorder="1">
      <alignment horizontal="center" vertical="center"/>
    </xf>
    <xf numFmtId="39" fontId="21" fillId="0" borderId="5" xfId="1" applyNumberFormat="1" applyFont="1" applyFill="1" applyBorder="1">
      <alignment horizontal="center" vertical="center"/>
    </xf>
    <xf numFmtId="39" fontId="21" fillId="0" borderId="4" xfId="1" applyNumberFormat="1" applyFont="1" applyFill="1" applyBorder="1">
      <alignment horizontal="center" vertical="center"/>
    </xf>
    <xf numFmtId="165" fontId="11" fillId="8" borderId="10" xfId="0" applyNumberFormat="1" applyFont="1" applyFill="1" applyBorder="1" applyAlignment="1">
      <alignment horizontal="center" vertical="center"/>
    </xf>
    <xf numFmtId="165" fontId="11" fillId="8" borderId="12" xfId="0" applyNumberFormat="1" applyFont="1" applyFill="1" applyBorder="1" applyAlignment="1">
      <alignment horizontal="center" vertical="center"/>
    </xf>
    <xf numFmtId="165" fontId="11" fillId="9" borderId="15" xfId="6" applyNumberFormat="1" applyFont="1" applyFill="1" applyBorder="1" applyAlignment="1">
      <alignment horizontal="center" vertical="center"/>
    </xf>
    <xf numFmtId="165" fontId="11" fillId="9" borderId="16" xfId="6" applyNumberFormat="1" applyFont="1" applyFill="1" applyBorder="1" applyAlignment="1">
      <alignment horizontal="center" vertical="center"/>
    </xf>
    <xf numFmtId="4" fontId="11" fillId="0" borderId="17" xfId="0" applyFont="1" applyBorder="1" applyAlignment="1">
      <alignment horizontal="left" vertical="center" indent="4"/>
    </xf>
    <xf numFmtId="4" fontId="11" fillId="0" borderId="18" xfId="0" applyFont="1" applyBorder="1" applyAlignment="1">
      <alignment horizontal="left" vertical="center" indent="4"/>
    </xf>
    <xf numFmtId="4" fontId="11" fillId="0" borderId="19" xfId="0" applyFont="1" applyBorder="1" applyAlignment="1">
      <alignment horizontal="left" vertical="center" indent="4"/>
    </xf>
    <xf numFmtId="165" fontId="11" fillId="0" borderId="20" xfId="6" applyNumberFormat="1" applyFont="1" applyFill="1" applyBorder="1" applyAlignment="1">
      <alignment horizontal="center" vertical="center"/>
    </xf>
    <xf numFmtId="165" fontId="11" fillId="0" borderId="21" xfId="6" applyNumberFormat="1" applyFont="1" applyFill="1" applyBorder="1" applyAlignment="1">
      <alignment horizontal="center" vertical="center"/>
    </xf>
    <xf numFmtId="165" fontId="11" fillId="0" borderId="22" xfId="6" applyNumberFormat="1" applyFont="1" applyFill="1" applyBorder="1" applyAlignment="1">
      <alignment horizontal="center" vertical="center"/>
    </xf>
    <xf numFmtId="165" fontId="11" fillId="0" borderId="23" xfId="6" applyNumberFormat="1" applyFont="1" applyFill="1" applyBorder="1" applyAlignment="1">
      <alignment horizontal="center" vertical="center"/>
    </xf>
    <xf numFmtId="165" fontId="11" fillId="0" borderId="24" xfId="6" applyNumberFormat="1" applyFont="1" applyFill="1" applyBorder="1" applyAlignment="1">
      <alignment horizontal="center" vertical="center"/>
    </xf>
    <xf numFmtId="165" fontId="11" fillId="8" borderId="25" xfId="0" applyNumberFormat="1" applyFont="1" applyFill="1" applyBorder="1" applyAlignment="1">
      <alignment horizontal="center" vertical="center"/>
    </xf>
    <xf numFmtId="165" fontId="11" fillId="0" borderId="26" xfId="6" applyNumberFormat="1" applyFont="1" applyFill="1" applyBorder="1" applyAlignment="1">
      <alignment horizontal="center" vertical="center"/>
    </xf>
    <xf numFmtId="0" fontId="21" fillId="0" borderId="27" xfId="1" applyNumberFormat="1" applyFont="1" applyFill="1" applyBorder="1" applyAlignment="1" applyProtection="1">
      <alignment horizontal="left" vertical="center" indent="4"/>
    </xf>
    <xf numFmtId="165" fontId="11" fillId="9" borderId="28" xfId="6" applyNumberFormat="1" applyFont="1" applyFill="1" applyBorder="1" applyAlignment="1">
      <alignment horizontal="center" vertical="center"/>
    </xf>
    <xf numFmtId="165" fontId="11" fillId="0" borderId="29" xfId="6" applyNumberFormat="1" applyFont="1" applyFill="1" applyBorder="1" applyAlignment="1">
      <alignment horizontal="center" vertical="center"/>
    </xf>
    <xf numFmtId="165" fontId="11" fillId="0" borderId="30" xfId="6" applyNumberFormat="1" applyFont="1" applyFill="1" applyBorder="1" applyAlignment="1">
      <alignment horizontal="center" vertical="center"/>
    </xf>
    <xf numFmtId="165" fontId="11" fillId="8" borderId="31" xfId="0" applyNumberFormat="1" applyFont="1" applyFill="1" applyBorder="1" applyAlignment="1">
      <alignment horizontal="center" vertical="center"/>
    </xf>
    <xf numFmtId="4" fontId="18" fillId="0" borderId="8" xfId="0" applyFont="1" applyBorder="1" applyAlignment="1">
      <alignment horizontal="left" vertical="center" indent="4"/>
    </xf>
    <xf numFmtId="165" fontId="22" fillId="0" borderId="11" xfId="0" applyNumberFormat="1" applyFont="1" applyBorder="1" applyAlignment="1">
      <alignment horizontal="center" vertical="center"/>
    </xf>
    <xf numFmtId="165" fontId="22" fillId="0" borderId="13" xfId="0" applyNumberFormat="1" applyFont="1" applyBorder="1" applyAlignment="1">
      <alignment horizontal="center" vertical="center"/>
    </xf>
    <xf numFmtId="165" fontId="22" fillId="0" borderId="14" xfId="0" applyNumberFormat="1" applyFont="1" applyBorder="1" applyAlignment="1">
      <alignment horizontal="center"/>
    </xf>
    <xf numFmtId="165" fontId="20" fillId="8" borderId="7" xfId="0" applyNumberFormat="1" applyFont="1" applyFill="1" applyBorder="1" applyAlignment="1">
      <alignment horizontal="left"/>
    </xf>
    <xf numFmtId="4" fontId="14" fillId="6" borderId="0" xfId="7" applyNumberFormat="1" applyFont="1" applyFill="1">
      <alignment vertical="center"/>
    </xf>
    <xf numFmtId="4" fontId="17" fillId="7" borderId="0" xfId="0" applyFont="1" applyFill="1" applyAlignment="1">
      <alignment horizontal="center" vertical="center"/>
    </xf>
    <xf numFmtId="164" fontId="13" fillId="7" borderId="3" xfId="0" applyNumberFormat="1" applyFont="1" applyFill="1" applyBorder="1" applyAlignment="1">
      <alignment horizontal="center" vertical="center"/>
    </xf>
    <xf numFmtId="4" fontId="19" fillId="7" borderId="6" xfId="0" applyFont="1" applyFill="1" applyBorder="1" applyAlignment="1">
      <alignment horizontal="center"/>
    </xf>
    <xf numFmtId="4" fontId="19" fillId="7" borderId="9" xfId="0" applyFont="1" applyFill="1" applyBorder="1" applyAlignment="1">
      <alignment horizontal="center"/>
    </xf>
    <xf numFmtId="4" fontId="11" fillId="0" borderId="0" xfId="0" applyFont="1" applyFill="1" applyBorder="1" applyAlignment="1">
      <alignment horizontal="left" vertical="center" indent="4"/>
    </xf>
    <xf numFmtId="165" fontId="11" fillId="0" borderId="32" xfId="6" applyNumberFormat="1" applyFont="1" applyFill="1" applyBorder="1" applyAlignment="1">
      <alignment horizontal="center" vertical="center"/>
    </xf>
    <xf numFmtId="165" fontId="11" fillId="0" borderId="33" xfId="6" applyNumberFormat="1" applyFont="1" applyFill="1" applyBorder="1" applyAlignment="1">
      <alignment horizontal="center" vertical="center"/>
    </xf>
  </cellXfs>
  <cellStyles count="8">
    <cellStyle name="20% - Accent1" xfId="6" builtinId="30" customBuiltin="1"/>
    <cellStyle name="Explanatory Text" xfId="4" builtinId="53" customBuiltin="1"/>
    <cellStyle name="Heading 1" xfId="1" builtinId="16" customBuiltin="1"/>
    <cellStyle name="Heading 2" xfId="2" builtinId="17" customBuiltin="1"/>
    <cellStyle name="Heading 3" xfId="3" builtinId="18" customBuiltin="1"/>
    <cellStyle name="Normal" xfId="0" builtinId="0" customBuiltin="1"/>
    <cellStyle name="Title" xfId="7" builtinId="15" customBuiltin="1"/>
    <cellStyle name="Total" xfId="5" builtinId="25" customBuiltin="1"/>
  </cellStyles>
  <dxfs count="2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499984740745262"/>
        <name val="Aptos"/>
        <family val="2"/>
        <scheme val="none"/>
      </font>
      <numFmt numFmtId="165" formatCode="&quot;$&quot;#,##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499984740745262"/>
        <name val="Aptos"/>
        <family val="2"/>
        <scheme val="none"/>
      </font>
      <numFmt numFmtId="165" formatCode="&quot;$&quot;#,##0"/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499984740745262"/>
        <name val="Aptos"/>
        <family val="2"/>
        <scheme val="none"/>
      </font>
      <numFmt numFmtId="165" formatCode="&quot;$&quot;#,##0"/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theme="1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4" tint="-0.499984740745262"/>
        <name val="Aptos"/>
        <family val="2"/>
        <scheme val="none"/>
      </font>
      <numFmt numFmtId="165" formatCode="&quot;$&quot;#,##0"/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theme="1"/>
        </top>
        <bottom style="thin">
          <color theme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"/>
        <family val="2"/>
        <scheme val="none"/>
      </font>
      <alignment horizontal="left" vertical="center" textRotation="0" wrapText="0" indent="4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</font>
      <border>
        <left style="thin">
          <color auto="1"/>
        </left>
        <right/>
        <top/>
        <bottom/>
        <vertical/>
        <horizontal/>
      </border>
    </dxf>
    <dxf>
      <font>
        <b val="0"/>
        <i val="0"/>
        <color theme="5"/>
      </font>
      <border>
        <left style="thin">
          <color auto="1"/>
        </left>
        <right/>
        <top/>
        <bottom/>
      </border>
    </dxf>
    <dxf>
      <font>
        <strike val="0"/>
        <outline val="0"/>
        <shadow val="0"/>
        <u val="none"/>
        <vertAlign val="baseline"/>
        <name val="Aptos"/>
        <family val="2"/>
        <scheme val="none"/>
      </font>
      <numFmt numFmtId="165" formatCode="&quot;$&quot;#,##0"/>
      <fill>
        <patternFill patternType="solid">
          <fgColor indexed="64"/>
          <bgColor rgb="FFFFCC66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strike val="0"/>
        <outline val="0"/>
        <shadow val="0"/>
        <u val="none"/>
        <vertAlign val="baseline"/>
        <name val="Aptos"/>
        <family val="2"/>
        <scheme val="none"/>
      </font>
      <numFmt numFmtId="165" formatCode="&quot;$&quot;#,##0"/>
      <fill>
        <patternFill patternType="none">
          <fgColor indexed="64"/>
          <bgColor auto="1"/>
        </patternFill>
      </fill>
      <border diagonalUp="0" diagonalDown="0">
        <left style="thin">
          <color theme="1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 style="thin">
          <color theme="0"/>
        </horizontal>
      </border>
    </dxf>
    <dxf>
      <font>
        <strike val="0"/>
        <outline val="0"/>
        <shadow val="0"/>
        <u val="none"/>
        <vertAlign val="baseline"/>
        <name val="Aptos"/>
        <family val="2"/>
        <scheme val="none"/>
      </font>
      <numFmt numFmtId="165" formatCode="&quot;$&quot;#,##0"/>
      <fill>
        <patternFill patternType="none">
          <fgColor indexed="64"/>
          <bgColor auto="1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strike val="0"/>
        <outline val="0"/>
        <shadow val="0"/>
        <u val="none"/>
        <vertAlign val="baseline"/>
        <name val="Aptos"/>
        <family val="2"/>
        <scheme val="none"/>
      </font>
      <numFmt numFmtId="165" formatCode="&quot;$&quot;#,##0"/>
      <fill>
        <patternFill patternType="solid">
          <fgColor indexed="64"/>
          <bgColor rgb="FF43AEFF"/>
        </patternFill>
      </fill>
      <border diagonalUp="0" diagonalDown="0">
        <left style="thin">
          <color theme="0"/>
        </left>
        <right style="thin">
          <color theme="1"/>
        </right>
        <top style="thin">
          <color theme="0"/>
        </top>
        <bottom style="thin">
          <color theme="0"/>
        </bottom>
        <vertical/>
        <horizontal style="thin">
          <color theme="0"/>
        </horizontal>
      </border>
    </dxf>
    <dxf>
      <font>
        <strike val="0"/>
        <outline val="0"/>
        <shadow val="0"/>
        <u val="none"/>
        <vertAlign val="baseline"/>
        <sz val="10"/>
        <color auto="1"/>
        <name val="Aptos"/>
        <family val="2"/>
        <scheme val="none"/>
      </font>
      <fill>
        <patternFill patternType="none">
          <fgColor indexed="64"/>
          <bgColor auto="1"/>
        </patternFill>
      </fill>
    </dxf>
    <dxf>
      <border>
        <top style="thin">
          <color indexed="64"/>
        </top>
      </border>
    </dxf>
    <dxf>
      <font>
        <strike val="0"/>
        <outline val="0"/>
        <shadow val="0"/>
        <u val="none"/>
        <vertAlign val="baseline"/>
        <name val="Aptos"/>
        <family val="2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"/>
        <family val="2"/>
        <scheme val="none"/>
      </font>
      <fill>
        <patternFill patternType="none">
          <fgColor indexed="64"/>
          <bgColor auto="1"/>
        </patternFill>
      </fill>
    </dxf>
    <dxf>
      <font>
        <b/>
        <strike val="0"/>
        <outline val="0"/>
        <shadow val="0"/>
        <u val="none"/>
        <vertAlign val="baseline"/>
        <sz val="14"/>
        <color theme="1"/>
        <name val="Aptos"/>
        <family val="2"/>
        <scheme val="none"/>
      </font>
      <fill>
        <patternFill patternType="none">
          <fgColor indexed="64"/>
          <bgColor auto="1"/>
        </patternFill>
      </fill>
    </dxf>
    <dxf>
      <fill>
        <patternFill patternType="solid">
          <fgColor theme="5" tint="0.79998168889431442"/>
          <bgColor theme="5" tint="0.79998168889431442"/>
        </patternFill>
      </fill>
    </dxf>
    <dxf>
      <fill>
        <patternFill patternType="solid">
          <fgColor theme="5"/>
          <bgColor theme="4" tint="0.79998168889431442"/>
        </patternFill>
      </fill>
    </dxf>
    <dxf>
      <font>
        <b/>
        <color theme="0"/>
      </font>
      <fill>
        <patternFill patternType="solid">
          <fgColor theme="7"/>
          <bgColor theme="7"/>
        </patternFill>
      </fill>
    </dxf>
    <dxf>
      <font>
        <b/>
        <i/>
      </font>
    </dxf>
    <dxf>
      <font>
        <b/>
        <i val="0"/>
        <color theme="3"/>
      </font>
      <fill>
        <patternFill patternType="solid">
          <fgColor theme="7"/>
          <bgColor theme="0"/>
        </patternFill>
      </fill>
      <border>
        <top style="double">
          <color theme="3"/>
        </top>
      </border>
    </dxf>
    <dxf>
      <font>
        <b/>
        <i val="0"/>
        <color theme="0"/>
      </font>
      <fill>
        <patternFill patternType="solid">
          <fgColor theme="7"/>
          <bgColor theme="3" tint="-0.24994659260841701"/>
        </patternFill>
      </fill>
      <border>
        <bottom style="thin">
          <color theme="0"/>
        </bottom>
      </border>
    </dxf>
    <dxf>
      <font>
        <b val="0"/>
        <i/>
        <color theme="1"/>
      </font>
      <fill>
        <patternFill patternType="solid">
          <fgColor theme="7" tint="0.79995117038483843"/>
          <bgColor theme="5" tint="0.79998168889431442"/>
        </patternFill>
      </fill>
      <border>
        <vertical style="thin">
          <color theme="0"/>
        </vertical>
        <horizontal style="thin">
          <color theme="0"/>
        </horizontal>
      </border>
    </dxf>
    <dxf>
      <fill>
        <patternFill>
          <bgColor theme="9"/>
        </patternFill>
      </fill>
      <border>
        <vertical style="thin">
          <color theme="1"/>
        </vertical>
      </border>
    </dxf>
  </dxfs>
  <tableStyles count="2" defaultPivotStyle="PivotStyleLight16">
    <tableStyle name="TableStyleLight1 2" pivot="0" count="1" xr9:uid="{BF638A8C-9DD5-3A44-A982-E2394460FF83}">
      <tableStyleElement type="wholeTable" dxfId="23"/>
    </tableStyle>
    <tableStyle name="Wedding Budget" pivot="0" count="7" xr9:uid="{00000000-0011-0000-FFFF-FFFF00000000}">
      <tableStyleElement type="wholeTable" dxfId="22"/>
      <tableStyleElement type="headerRow" dxfId="21"/>
      <tableStyleElement type="totalRow" dxfId="20"/>
      <tableStyleElement type="firstColumn" dxfId="19"/>
      <tableStyleElement type="lastColumn" dxfId="18"/>
      <tableStyleElement type="firstRowStripe" dxfId="17"/>
      <tableStyleElement type="firstColumnStripe" dxfId="16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EAEAEA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C37D8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CC66"/>
      <color rgb="FF43AEFF"/>
      <color rgb="FFCCFF66"/>
      <color rgb="FF00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3.22025126517788E-2"/>
          <c:y val="0.11981720874608447"/>
          <c:w val="0.89986323450252259"/>
          <c:h val="0.7464373736047439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'PROGRAM Budget'!$B$6</c:f>
              <c:strCache>
                <c:ptCount val="1"/>
                <c:pt idx="0">
                  <c:v>FORWARD ESTIMATE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Aptos" panose="020B0004020202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'PROGRAM Budget'!$A$7:$A$17</c:f>
              <c:strCache>
                <c:ptCount val="11"/>
                <c:pt idx="0">
                  <c:v>Staff Costs</c:v>
                </c:pt>
                <c:pt idx="1">
                  <c:v>Facilities</c:v>
                </c:pt>
                <c:pt idx="2">
                  <c:v>Marketing Material  (Physical)</c:v>
                </c:pt>
                <c:pt idx="3">
                  <c:v>Digital Marketing</c:v>
                </c:pt>
                <c:pt idx="4">
                  <c:v>Digital Infrastructure</c:v>
                </c:pt>
                <c:pt idx="5">
                  <c:v>Photography</c:v>
                </c:pt>
                <c:pt idx="6">
                  <c:v>Decorations</c:v>
                </c:pt>
                <c:pt idx="7">
                  <c:v>Food</c:v>
                </c:pt>
                <c:pt idx="8">
                  <c:v>Transportation</c:v>
                </c:pt>
                <c:pt idx="9">
                  <c:v>Distribution of Services</c:v>
                </c:pt>
                <c:pt idx="10">
                  <c:v>Other</c:v>
                </c:pt>
              </c:strCache>
            </c:strRef>
          </c:cat>
          <c:val>
            <c:numRef>
              <c:f>'PROGRAM Budget'!$B$7:$B$17</c:f>
              <c:numCache>
                <c:formatCode>"$"#,##0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621-4B60-9582-3A1E6695B5AC}"/>
            </c:ext>
          </c:extLst>
        </c:ser>
        <c:ser>
          <c:idx val="3"/>
          <c:order val="3"/>
          <c:tx>
            <c:strRef>
              <c:f>'PROGRAM Budget'!$E$6</c:f>
              <c:strCache>
                <c:ptCount val="1"/>
                <c:pt idx="0">
                  <c:v>ALLOCATION FROM GRANT</c:v>
                </c:pt>
              </c:strCache>
            </c:strRef>
          </c:tx>
          <c:spPr>
            <a:solidFill>
              <a:srgbClr val="FFCC6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/>
                    </a:solidFill>
                    <a:latin typeface="Aptos" panose="020B0004020202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'PROGRAM Budget'!$A$7:$A$17</c:f>
              <c:strCache>
                <c:ptCount val="11"/>
                <c:pt idx="0">
                  <c:v>Staff Costs</c:v>
                </c:pt>
                <c:pt idx="1">
                  <c:v>Facilities</c:v>
                </c:pt>
                <c:pt idx="2">
                  <c:v>Marketing Material  (Physical)</c:v>
                </c:pt>
                <c:pt idx="3">
                  <c:v>Digital Marketing</c:v>
                </c:pt>
                <c:pt idx="4">
                  <c:v>Digital Infrastructure</c:v>
                </c:pt>
                <c:pt idx="5">
                  <c:v>Photography</c:v>
                </c:pt>
                <c:pt idx="6">
                  <c:v>Decorations</c:v>
                </c:pt>
                <c:pt idx="7">
                  <c:v>Food</c:v>
                </c:pt>
                <c:pt idx="8">
                  <c:v>Transportation</c:v>
                </c:pt>
                <c:pt idx="9">
                  <c:v>Distribution of Services</c:v>
                </c:pt>
                <c:pt idx="10">
                  <c:v>Other</c:v>
                </c:pt>
              </c:strCache>
            </c:strRef>
          </c:cat>
          <c:val>
            <c:numRef>
              <c:f>'PROGRAM Budget'!$E$7:$E$17</c:f>
              <c:numCache>
                <c:formatCode>"$"#,##0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21-4B60-9582-3A1E6695B5A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456"/>
        <c:axId val="1230005952"/>
        <c:axId val="1174253408"/>
      </c:barChart>
      <c:lineChart>
        <c:grouping val="standard"/>
        <c:varyColors val="0"/>
        <c:ser>
          <c:idx val="1"/>
          <c:order val="1"/>
          <c:tx>
            <c:strRef>
              <c:f>'PROGRAM Budget'!$C$6</c:f>
              <c:strCache>
                <c:ptCount val="1"/>
                <c:pt idx="0">
                  <c:v>PRIOR BUDGET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strRef>
              <c:f>'PROGRAM Budget'!$A$7:$A$17</c:f>
              <c:strCache>
                <c:ptCount val="11"/>
                <c:pt idx="0">
                  <c:v>Staff Costs</c:v>
                </c:pt>
                <c:pt idx="1">
                  <c:v>Facilities</c:v>
                </c:pt>
                <c:pt idx="2">
                  <c:v>Marketing Material  (Physical)</c:v>
                </c:pt>
                <c:pt idx="3">
                  <c:v>Digital Marketing</c:v>
                </c:pt>
                <c:pt idx="4">
                  <c:v>Digital Infrastructure</c:v>
                </c:pt>
                <c:pt idx="5">
                  <c:v>Photography</c:v>
                </c:pt>
                <c:pt idx="6">
                  <c:v>Decorations</c:v>
                </c:pt>
                <c:pt idx="7">
                  <c:v>Food</c:v>
                </c:pt>
                <c:pt idx="8">
                  <c:v>Transportation</c:v>
                </c:pt>
                <c:pt idx="9">
                  <c:v>Distribution of Services</c:v>
                </c:pt>
                <c:pt idx="10">
                  <c:v>Other</c:v>
                </c:pt>
              </c:strCache>
            </c:strRef>
          </c:cat>
          <c:val>
            <c:numRef>
              <c:f>'PROGRAM Budget'!$C$7:$C$17</c:f>
              <c:numCache>
                <c:formatCode>"$"#,##0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621-4B60-9582-3A1E6695B5AC}"/>
            </c:ext>
          </c:extLst>
        </c:ser>
        <c:ser>
          <c:idx val="2"/>
          <c:order val="2"/>
          <c:tx>
            <c:strRef>
              <c:f>'PROGRAM Budget'!$D$6</c:f>
              <c:strCache>
                <c:ptCount val="1"/>
                <c:pt idx="0">
                  <c:v>NEW SPEND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strRef>
              <c:f>'PROGRAM Budget'!$A$7:$A$17</c:f>
              <c:strCache>
                <c:ptCount val="11"/>
                <c:pt idx="0">
                  <c:v>Staff Costs</c:v>
                </c:pt>
                <c:pt idx="1">
                  <c:v>Facilities</c:v>
                </c:pt>
                <c:pt idx="2">
                  <c:v>Marketing Material  (Physical)</c:v>
                </c:pt>
                <c:pt idx="3">
                  <c:v>Digital Marketing</c:v>
                </c:pt>
                <c:pt idx="4">
                  <c:v>Digital Infrastructure</c:v>
                </c:pt>
                <c:pt idx="5">
                  <c:v>Photography</c:v>
                </c:pt>
                <c:pt idx="6">
                  <c:v>Decorations</c:v>
                </c:pt>
                <c:pt idx="7">
                  <c:v>Food</c:v>
                </c:pt>
                <c:pt idx="8">
                  <c:v>Transportation</c:v>
                </c:pt>
                <c:pt idx="9">
                  <c:v>Distribution of Services</c:v>
                </c:pt>
                <c:pt idx="10">
                  <c:v>Other</c:v>
                </c:pt>
              </c:strCache>
            </c:strRef>
          </c:cat>
          <c:val>
            <c:numRef>
              <c:f>'PROGRAM Budget'!$D$7:$D$17</c:f>
              <c:numCache>
                <c:formatCode>"$"#,##0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621-4B60-9582-3A1E6695B5A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230005952"/>
        <c:axId val="1174253408"/>
      </c:lineChart>
      <c:catAx>
        <c:axId val="1230005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74253408"/>
        <c:crosses val="autoZero"/>
        <c:auto val="1"/>
        <c:lblAlgn val="ctr"/>
        <c:lblOffset val="100"/>
        <c:noMultiLvlLbl val="0"/>
      </c:catAx>
      <c:valAx>
        <c:axId val="11742534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Aptos" panose="020B0004020202020204" pitchFamily="34" charset="0"/>
                <a:ea typeface="+mn-ea"/>
                <a:cs typeface="+mn-cs"/>
              </a:defRPr>
            </a:pPr>
            <a:endParaRPr lang="en-US"/>
          </a:p>
        </c:txPr>
        <c:crossAx val="12300059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delete val="1"/>
      </c:legendEntry>
      <c:legendEntry>
        <c:idx val="3"/>
        <c:delete val="1"/>
      </c:legendEntry>
      <c:layout>
        <c:manualLayout>
          <c:xMode val="edge"/>
          <c:yMode val="edge"/>
          <c:x val="3.0334396800239093E-3"/>
          <c:y val="1.6161047167988572E-2"/>
          <c:w val="0.92528490412513298"/>
          <c:h val="0.1360857731671898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ysClr val="windowText" lastClr="000000"/>
              </a:solidFill>
              <a:latin typeface="Aptos" panose="020B000402020202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accent6"/>
    </a:solidFill>
    <a:ln w="12700" cap="flat" cmpd="sng" algn="ctr">
      <a:solidFill>
        <a:schemeClr val="tx1"/>
      </a:solidFill>
      <a:round/>
    </a:ln>
    <a:effectLst/>
  </c:spPr>
  <c:txPr>
    <a:bodyPr/>
    <a:lstStyle/>
    <a:p>
      <a:pPr>
        <a:defRPr>
          <a:latin typeface="+mn-lt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3">
  <a:schemeClr val="accent3"/>
</cs:colorStyle>
</file>

<file path=xl/charts/style1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33618</xdr:colOff>
      <xdr:row>24</xdr:row>
      <xdr:rowOff>44823</xdr:rowOff>
    </xdr:from>
    <xdr:to>
      <xdr:col>5</xdr:col>
      <xdr:colOff>47888</xdr:colOff>
      <xdr:row>43</xdr:row>
      <xdr:rowOff>1492</xdr:rowOff>
    </xdr:to>
    <xdr:graphicFrame macro="">
      <xdr:nvGraphicFramePr>
        <xdr:cNvPr id="7" name="Chart 6" descr="wedding budget chart">
          <a:extLst>
            <a:ext uri="{FF2B5EF4-FFF2-40B4-BE49-F238E27FC236}">
              <a16:creationId xmlns:a16="http://schemas.microsoft.com/office/drawing/2014/main" id="{2D2E2CFF-5EE1-4D3E-AAEC-7D4D93A4DC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0000000}" name="BudgetSummary" displayName="BudgetSummary" ref="A6:E18" totalsRowCount="1" headerRowDxfId="15" dataDxfId="14" totalsRowDxfId="13" totalsRowBorderDxfId="12">
  <tableColumns count="5">
    <tableColumn id="1" xr3:uid="{00000000-0010-0000-0000-000001000000}" name="CATEGORY" totalsRowLabel="Total Expenses" dataDxfId="11" totalsRowDxfId="4"/>
    <tableColumn id="2" xr3:uid="{00000000-0010-0000-0000-000002000000}" name="FORWARD ESTIMATE" totalsRowFunction="sum" dataDxfId="10" totalsRowDxfId="3"/>
    <tableColumn id="3" xr3:uid="{00000000-0010-0000-0000-000003000000}" name="PRIOR BUDGET" totalsRowFunction="custom" dataDxfId="9" totalsRowDxfId="2">
      <totalsRowFormula>SUM(BudgetSummary[PRIOR BUDGET])</totalsRowFormula>
    </tableColumn>
    <tableColumn id="4" xr3:uid="{00000000-0010-0000-0000-000004000000}" name="NEW SPEND" totalsRowFunction="sum" dataDxfId="8" totalsRowDxfId="1">
      <calculatedColumnFormula>BudgetSummary[[#This Row],[FORWARD ESTIMATE]]-BudgetSummary[[#This Row],[PRIOR BUDGET]]</calculatedColumnFormula>
    </tableColumn>
    <tableColumn id="5" xr3:uid="{00000000-0010-0000-0000-000005000000}" name="ALLOCATION FROM GRANT" totalsRowFunction="custom" dataDxfId="7" totalsRowDxfId="0">
      <calculatedColumnFormula>reception_done</calculatedColumnFormula>
      <totalsRowFormula>SUM(BudgetSummary[ALLOCATION FROM GRANT])</totalsRowFormula>
    </tableColumn>
  </tableColumns>
  <tableStyleInfo name="TableStyleLight1 2" showFirstColumn="1" showLastColumn="0" showRowStripes="1" showColumnStripes="0"/>
  <extLst>
    <ext xmlns:x14="http://schemas.microsoft.com/office/spreadsheetml/2009/9/main" uri="{504A1905-F514-4f6f-8877-14C23A59335A}">
      <x14:table altTextSummary="Category, Estimated and Actual cost, and Over or Under amounts with bar are auto updated in this table"/>
    </ext>
  </extLst>
</table>
</file>

<file path=xl/theme/theme1.xml><?xml version="1.0" encoding="utf-8"?>
<a:theme xmlns:a="http://schemas.openxmlformats.org/drawingml/2006/main" name="Wedding">
  <a:themeElements>
    <a:clrScheme name="Custom 90">
      <a:dk1>
        <a:srgbClr val="000000"/>
      </a:dk1>
      <a:lt1>
        <a:srgbClr val="FFFFFF"/>
      </a:lt1>
      <a:dk2>
        <a:srgbClr val="BFCEDB"/>
      </a:dk2>
      <a:lt2>
        <a:srgbClr val="E7E6E6"/>
      </a:lt2>
      <a:accent1>
        <a:srgbClr val="F1DEDF"/>
      </a:accent1>
      <a:accent2>
        <a:srgbClr val="DA766B"/>
      </a:accent2>
      <a:accent3>
        <a:srgbClr val="677792"/>
      </a:accent3>
      <a:accent4>
        <a:srgbClr val="C4C37F"/>
      </a:accent4>
      <a:accent5>
        <a:srgbClr val="B49880"/>
      </a:accent5>
      <a:accent6>
        <a:srgbClr val="FFFAF2"/>
      </a:accent6>
      <a:hlink>
        <a:srgbClr val="667792"/>
      </a:hlink>
      <a:folHlink>
        <a:srgbClr val="DA766A"/>
      </a:folHlink>
    </a:clrScheme>
    <a:fontScheme name="Custom 65">
      <a:majorFont>
        <a:latin typeface="Goudy Old Style"/>
        <a:ea typeface=""/>
        <a:cs typeface=""/>
      </a:majorFont>
      <a:minorFont>
        <a:latin typeface="Grotesque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3"/>
  </sheetPr>
  <dimension ref="A1:E55"/>
  <sheetViews>
    <sheetView showGridLines="0" tabSelected="1" topLeftCell="A2" zoomScale="85" zoomScaleNormal="85" zoomScaleSheetLayoutView="50" workbookViewId="0">
      <selection activeCell="G6" sqref="G6"/>
    </sheetView>
  </sheetViews>
  <sheetFormatPr defaultColWidth="9.1640625" defaultRowHeight="13.5" x14ac:dyDescent="0.25"/>
  <cols>
    <col min="1" max="1" width="43.83203125" style="7" customWidth="1"/>
    <col min="2" max="4" width="43.83203125" style="13" customWidth="1"/>
    <col min="5" max="5" width="43.83203125" style="7" customWidth="1"/>
    <col min="6" max="6" width="14.83203125" style="7" customWidth="1"/>
    <col min="7" max="25" width="8.83203125" style="7" customWidth="1"/>
    <col min="26" max="16384" width="9.1640625" style="7"/>
  </cols>
  <sheetData>
    <row r="1" spans="1:5" ht="42.75" customHeight="1" x14ac:dyDescent="0.25">
      <c r="A1" s="5"/>
      <c r="B1" s="6"/>
      <c r="C1" s="6"/>
      <c r="D1" s="6"/>
      <c r="E1" s="5"/>
    </row>
    <row r="2" spans="1:5" ht="79.900000000000006" customHeight="1" x14ac:dyDescent="0.25">
      <c r="A2" s="44" t="s">
        <v>18</v>
      </c>
      <c r="B2" s="44"/>
      <c r="C2" s="44"/>
      <c r="D2" s="44"/>
      <c r="E2" s="44"/>
    </row>
    <row r="3" spans="1:5" ht="19.899999999999999" customHeight="1" x14ac:dyDescent="0.3">
      <c r="A3" s="5"/>
      <c r="B3" s="46" t="s">
        <v>29</v>
      </c>
      <c r="C3" s="47"/>
      <c r="D3" s="42" t="s">
        <v>30</v>
      </c>
      <c r="E3" s="14"/>
    </row>
    <row r="4" spans="1:5" s="8" customFormat="1" ht="30" customHeight="1" x14ac:dyDescent="0.2">
      <c r="A4" s="45" t="s">
        <v>33</v>
      </c>
      <c r="B4" s="45"/>
      <c r="C4" s="45"/>
      <c r="D4" s="45"/>
      <c r="E4" s="45"/>
    </row>
    <row r="5" spans="1:5" s="9" customFormat="1" ht="19.899999999999999" customHeight="1" x14ac:dyDescent="0.2">
      <c r="A5" s="43"/>
      <c r="B5" s="43"/>
      <c r="C5" s="43"/>
      <c r="D5" s="43"/>
    </row>
    <row r="6" spans="1:5" s="10" customFormat="1" ht="19.899999999999999" customHeight="1" x14ac:dyDescent="0.2">
      <c r="A6" s="33" t="s">
        <v>12</v>
      </c>
      <c r="B6" s="16" t="s">
        <v>20</v>
      </c>
      <c r="C6" s="16" t="s">
        <v>21</v>
      </c>
      <c r="D6" s="17" t="s">
        <v>19</v>
      </c>
      <c r="E6" s="18" t="s">
        <v>23</v>
      </c>
    </row>
    <row r="7" spans="1:5" s="9" customFormat="1" ht="19.899999999999999" customHeight="1" x14ac:dyDescent="0.2">
      <c r="A7" s="23" t="s">
        <v>22</v>
      </c>
      <c r="B7" s="34" t="s">
        <v>31</v>
      </c>
      <c r="C7" s="35" t="s">
        <v>31</v>
      </c>
      <c r="D7" s="36" t="e">
        <f>BudgetSummary[[#This Row],[FORWARD ESTIMATE]]-BudgetSummary[[#This Row],[PRIOR BUDGET]]</f>
        <v>#VALUE!</v>
      </c>
      <c r="E7" s="37" t="s">
        <v>31</v>
      </c>
    </row>
    <row r="8" spans="1:5" ht="19.899999999999999" customHeight="1" x14ac:dyDescent="0.25">
      <c r="A8" s="24" t="s">
        <v>24</v>
      </c>
      <c r="B8" s="21" t="s">
        <v>31</v>
      </c>
      <c r="C8" s="26" t="s">
        <v>31</v>
      </c>
      <c r="D8" s="28" t="e">
        <f>BudgetSummary[[#This Row],[FORWARD ESTIMATE]]-BudgetSummary[[#This Row],[PRIOR BUDGET]]</f>
        <v>#VALUE!</v>
      </c>
      <c r="E8" s="19" t="s">
        <v>31</v>
      </c>
    </row>
    <row r="9" spans="1:5" ht="19.899999999999999" customHeight="1" x14ac:dyDescent="0.25">
      <c r="A9" s="11" t="s">
        <v>25</v>
      </c>
      <c r="B9" s="21" t="s">
        <v>31</v>
      </c>
      <c r="C9" s="26" t="s">
        <v>31</v>
      </c>
      <c r="D9" s="29" t="e">
        <f>BudgetSummary[[#This Row],[FORWARD ESTIMATE]]-BudgetSummary[[#This Row],[PRIOR BUDGET]]</f>
        <v>#VALUE!</v>
      </c>
      <c r="E9" s="19" t="s">
        <v>31</v>
      </c>
    </row>
    <row r="10" spans="1:5" ht="19.899999999999999" customHeight="1" x14ac:dyDescent="0.25">
      <c r="A10" s="25" t="s">
        <v>27</v>
      </c>
      <c r="B10" s="21" t="s">
        <v>31</v>
      </c>
      <c r="C10" s="26" t="s">
        <v>31</v>
      </c>
      <c r="D10" s="30" t="e">
        <f>BudgetSummary[[#This Row],[FORWARD ESTIMATE]]-BudgetSummary[[#This Row],[PRIOR BUDGET]]</f>
        <v>#VALUE!</v>
      </c>
      <c r="E10" s="19" t="s">
        <v>31</v>
      </c>
    </row>
    <row r="11" spans="1:5" ht="19.899999999999999" customHeight="1" x14ac:dyDescent="0.25">
      <c r="A11" s="25" t="s">
        <v>28</v>
      </c>
      <c r="B11" s="21" t="s">
        <v>31</v>
      </c>
      <c r="C11" s="15" t="s">
        <v>31</v>
      </c>
      <c r="D11" s="28" t="e">
        <f>BudgetSummary[[#This Row],[FORWARD ESTIMATE]]-BudgetSummary[[#This Row],[PRIOR BUDGET]]</f>
        <v>#VALUE!</v>
      </c>
      <c r="E11" s="19" t="s">
        <v>31</v>
      </c>
    </row>
    <row r="12" spans="1:5" ht="19.899999999999999" customHeight="1" x14ac:dyDescent="0.25">
      <c r="A12" s="24" t="s">
        <v>6</v>
      </c>
      <c r="B12" s="21" t="s">
        <v>31</v>
      </c>
      <c r="C12" s="27" t="s">
        <v>31</v>
      </c>
      <c r="D12" s="29" t="e">
        <f>BudgetSummary[[#This Row],[FORWARD ESTIMATE]]-BudgetSummary[[#This Row],[PRIOR BUDGET]]</f>
        <v>#VALUE!</v>
      </c>
      <c r="E12" s="19" t="s">
        <v>31</v>
      </c>
    </row>
    <row r="13" spans="1:5" ht="19.899999999999999" customHeight="1" x14ac:dyDescent="0.25">
      <c r="A13" s="24" t="s">
        <v>1</v>
      </c>
      <c r="B13" s="21" t="s">
        <v>31</v>
      </c>
      <c r="C13" s="26" t="s">
        <v>31</v>
      </c>
      <c r="D13" s="28" t="e">
        <f>BudgetSummary[[#This Row],[FORWARD ESTIMATE]]-BudgetSummary[[#This Row],[PRIOR BUDGET]]</f>
        <v>#VALUE!</v>
      </c>
      <c r="E13" s="19" t="s">
        <v>31</v>
      </c>
    </row>
    <row r="14" spans="1:5" ht="19.899999999999999" customHeight="1" x14ac:dyDescent="0.25">
      <c r="A14" s="24" t="s">
        <v>0</v>
      </c>
      <c r="B14" s="21" t="s">
        <v>31</v>
      </c>
      <c r="C14" s="15" t="s">
        <v>31</v>
      </c>
      <c r="D14" s="50" t="e">
        <f>BudgetSummary[[#This Row],[FORWARD ESTIMATE]]-BudgetSummary[[#This Row],[PRIOR BUDGET]]</f>
        <v>#VALUE!</v>
      </c>
      <c r="E14" s="31" t="s">
        <v>31</v>
      </c>
    </row>
    <row r="15" spans="1:5" ht="19.899999999999999" customHeight="1" x14ac:dyDescent="0.25">
      <c r="A15" s="24" t="s">
        <v>26</v>
      </c>
      <c r="B15" s="21" t="s">
        <v>31</v>
      </c>
      <c r="C15" s="26" t="s">
        <v>31</v>
      </c>
      <c r="D15" s="30" t="e">
        <f>BudgetSummary[[#This Row],[FORWARD ESTIMATE]]-BudgetSummary[[#This Row],[PRIOR BUDGET]]</f>
        <v>#VALUE!</v>
      </c>
      <c r="E15" s="19" t="s">
        <v>31</v>
      </c>
    </row>
    <row r="16" spans="1:5" ht="19.899999999999999" customHeight="1" x14ac:dyDescent="0.25">
      <c r="A16" s="48" t="s">
        <v>32</v>
      </c>
      <c r="B16" s="21" t="s">
        <v>31</v>
      </c>
      <c r="C16" s="26" t="s">
        <v>31</v>
      </c>
      <c r="D16" s="49" t="e">
        <f>BudgetSummary[[#This Row],[FORWARD ESTIMATE]]-BudgetSummary[[#This Row],[PRIOR BUDGET]]</f>
        <v>#VALUE!</v>
      </c>
      <c r="E16" s="19" t="s">
        <v>31</v>
      </c>
    </row>
    <row r="17" spans="1:5" ht="19.899999999999999" customHeight="1" x14ac:dyDescent="0.25">
      <c r="A17" s="11" t="s">
        <v>9</v>
      </c>
      <c r="B17" s="22" t="s">
        <v>31</v>
      </c>
      <c r="C17" s="15" t="s">
        <v>31</v>
      </c>
      <c r="D17" s="32" t="e">
        <f>BudgetSummary[[#This Row],[FORWARD ESTIMATE]]-BudgetSummary[[#This Row],[PRIOR BUDGET]]</f>
        <v>#VALUE!</v>
      </c>
      <c r="E17" s="20" t="s">
        <v>31</v>
      </c>
    </row>
    <row r="18" spans="1:5" ht="19.899999999999999" customHeight="1" x14ac:dyDescent="0.25">
      <c r="A18" s="38" t="s">
        <v>4</v>
      </c>
      <c r="B18" s="39">
        <f>SUBTOTAL(109,BudgetSummary[FORWARD ESTIMATE])</f>
        <v>0</v>
      </c>
      <c r="C18" s="39">
        <f>SUM(BudgetSummary[PRIOR BUDGET])</f>
        <v>0</v>
      </c>
      <c r="D18" s="40" t="e">
        <f>SUBTOTAL(109,BudgetSummary[NEW SPEND])</f>
        <v>#VALUE!</v>
      </c>
      <c r="E18" s="41">
        <f>SUM(BudgetSummary[ALLOCATION FROM GRANT])</f>
        <v>0</v>
      </c>
    </row>
    <row r="19" spans="1:5" ht="19.899999999999999" customHeight="1" x14ac:dyDescent="0.25">
      <c r="A19" s="12"/>
      <c r="B19" s="12"/>
      <c r="C19" s="12"/>
      <c r="D19" s="12"/>
    </row>
    <row r="20" spans="1:5" ht="19.899999999999999" customHeight="1" x14ac:dyDescent="0.25">
      <c r="A20" s="12"/>
      <c r="B20" s="12"/>
      <c r="C20" s="12"/>
      <c r="D20" s="12"/>
    </row>
    <row r="21" spans="1:5" ht="19.899999999999999" customHeight="1" x14ac:dyDescent="0.25">
      <c r="A21" s="12"/>
      <c r="B21" s="12"/>
      <c r="C21" s="12"/>
      <c r="D21" s="12"/>
    </row>
    <row r="22" spans="1:5" ht="19.899999999999999" customHeight="1" x14ac:dyDescent="0.25">
      <c r="A22" s="12"/>
      <c r="B22" s="12"/>
      <c r="C22" s="12"/>
      <c r="D22" s="12"/>
    </row>
    <row r="23" spans="1:5" ht="19.899999999999999" customHeight="1" x14ac:dyDescent="0.25">
      <c r="A23" s="12"/>
      <c r="B23" s="12"/>
      <c r="C23" s="12"/>
      <c r="D23" s="12"/>
    </row>
    <row r="24" spans="1:5" ht="19.899999999999999" customHeight="1" x14ac:dyDescent="0.25">
      <c r="A24" s="12"/>
      <c r="B24" s="12"/>
      <c r="C24" s="12"/>
      <c r="D24" s="12"/>
    </row>
    <row r="25" spans="1:5" ht="19.899999999999999" customHeight="1" x14ac:dyDescent="0.25">
      <c r="A25" s="12"/>
      <c r="B25" s="12"/>
      <c r="C25" s="12"/>
      <c r="D25" s="12"/>
    </row>
    <row r="26" spans="1:5" ht="19.899999999999999" customHeight="1" x14ac:dyDescent="0.25">
      <c r="A26" s="12"/>
      <c r="B26" s="12"/>
      <c r="C26" s="12"/>
      <c r="D26" s="12"/>
    </row>
    <row r="27" spans="1:5" ht="19.899999999999999" customHeight="1" x14ac:dyDescent="0.25">
      <c r="A27" s="12"/>
      <c r="B27" s="12"/>
      <c r="C27" s="12"/>
      <c r="D27" s="12"/>
    </row>
    <row r="28" spans="1:5" ht="19.899999999999999" customHeight="1" x14ac:dyDescent="0.25">
      <c r="A28" s="12"/>
      <c r="B28" s="12"/>
      <c r="C28" s="12"/>
      <c r="D28" s="12"/>
    </row>
    <row r="29" spans="1:5" ht="19.899999999999999" customHeight="1" x14ac:dyDescent="0.25">
      <c r="A29" s="12"/>
      <c r="B29" s="12"/>
      <c r="C29" s="12"/>
      <c r="D29" s="12"/>
    </row>
    <row r="30" spans="1:5" ht="19.899999999999999" customHeight="1" x14ac:dyDescent="0.25">
      <c r="A30" s="12"/>
      <c r="B30" s="12"/>
      <c r="C30" s="12"/>
      <c r="D30" s="12"/>
    </row>
    <row r="31" spans="1:5" ht="19.899999999999999" customHeight="1" x14ac:dyDescent="0.25">
      <c r="A31" s="12"/>
      <c r="B31" s="12"/>
      <c r="C31" s="12"/>
      <c r="D31" s="12"/>
    </row>
    <row r="32" spans="1:5" ht="19.899999999999999" customHeight="1" x14ac:dyDescent="0.25">
      <c r="A32" s="12"/>
      <c r="B32" s="12"/>
      <c r="C32" s="12"/>
      <c r="D32" s="12"/>
    </row>
    <row r="33" spans="1:4" ht="19.899999999999999" customHeight="1" x14ac:dyDescent="0.25">
      <c r="A33" s="12"/>
      <c r="B33" s="12"/>
      <c r="C33" s="12"/>
      <c r="D33" s="12"/>
    </row>
    <row r="34" spans="1:4" ht="19.899999999999999" customHeight="1" x14ac:dyDescent="0.25">
      <c r="A34" s="12"/>
      <c r="B34" s="12"/>
      <c r="C34" s="12"/>
      <c r="D34" s="12"/>
    </row>
    <row r="35" spans="1:4" ht="19.899999999999999" customHeight="1" x14ac:dyDescent="0.25">
      <c r="A35" s="12"/>
      <c r="B35" s="12"/>
      <c r="C35" s="12"/>
      <c r="D35" s="12"/>
    </row>
    <row r="36" spans="1:4" ht="19.899999999999999" customHeight="1" x14ac:dyDescent="0.25">
      <c r="A36" s="12"/>
      <c r="B36" s="12"/>
      <c r="C36" s="12"/>
      <c r="D36" s="12"/>
    </row>
    <row r="37" spans="1:4" ht="19.899999999999999" customHeight="1" x14ac:dyDescent="0.25">
      <c r="A37" s="12"/>
      <c r="B37" s="12"/>
      <c r="C37" s="12"/>
      <c r="D37" s="12"/>
    </row>
    <row r="38" spans="1:4" ht="19.899999999999999" customHeight="1" x14ac:dyDescent="0.25">
      <c r="A38" s="12"/>
      <c r="B38" s="12"/>
      <c r="C38" s="12"/>
      <c r="D38" s="12"/>
    </row>
    <row r="39" spans="1:4" ht="19.899999999999999" customHeight="1" x14ac:dyDescent="0.25">
      <c r="A39" s="12"/>
      <c r="B39" s="12"/>
      <c r="C39" s="12"/>
      <c r="D39" s="12"/>
    </row>
    <row r="40" spans="1:4" ht="19.899999999999999" customHeight="1" x14ac:dyDescent="0.25">
      <c r="A40" s="12"/>
      <c r="B40" s="12"/>
      <c r="C40" s="12"/>
      <c r="D40" s="12"/>
    </row>
    <row r="41" spans="1:4" ht="19.899999999999999" customHeight="1" x14ac:dyDescent="0.25">
      <c r="A41" s="12"/>
      <c r="B41" s="12"/>
      <c r="C41" s="12"/>
      <c r="D41" s="12"/>
    </row>
    <row r="42" spans="1:4" ht="19.899999999999999" customHeight="1" x14ac:dyDescent="0.25">
      <c r="A42" s="12"/>
      <c r="B42" s="12"/>
      <c r="C42" s="12"/>
      <c r="D42" s="12"/>
    </row>
    <row r="43" spans="1:4" ht="19.899999999999999" customHeight="1" x14ac:dyDescent="0.25"/>
    <row r="44" spans="1:4" ht="19.899999999999999" customHeight="1" x14ac:dyDescent="0.25"/>
    <row r="45" spans="1:4" ht="19.899999999999999" customHeight="1" x14ac:dyDescent="0.25"/>
    <row r="46" spans="1:4" ht="19.899999999999999" customHeight="1" x14ac:dyDescent="0.25"/>
    <row r="47" spans="1:4" ht="19.899999999999999" customHeight="1" x14ac:dyDescent="0.25"/>
    <row r="48" spans="1:4" ht="19.899999999999999" customHeight="1" x14ac:dyDescent="0.25"/>
    <row r="49" ht="19.899999999999999" customHeight="1" x14ac:dyDescent="0.25"/>
    <row r="50" ht="19.899999999999999" customHeight="1" x14ac:dyDescent="0.25"/>
    <row r="51" ht="19.899999999999999" customHeight="1" x14ac:dyDescent="0.25"/>
    <row r="52" ht="19.899999999999999" customHeight="1" x14ac:dyDescent="0.25"/>
    <row r="53" ht="19.899999999999999" customHeight="1" x14ac:dyDescent="0.25"/>
    <row r="54" ht="19.899999999999999" customHeight="1" x14ac:dyDescent="0.25"/>
    <row r="55" ht="19.899999999999999" customHeight="1" x14ac:dyDescent="0.25"/>
  </sheetData>
  <mergeCells count="4">
    <mergeCell ref="A5:D5"/>
    <mergeCell ref="A2:E2"/>
    <mergeCell ref="A4:E4"/>
    <mergeCell ref="B3:C3"/>
  </mergeCells>
  <phoneticPr fontId="1" type="noConversion"/>
  <conditionalFormatting sqref="E7:E17">
    <cfRule type="containsText" dxfId="6" priority="1" operator="containsText" text="No">
      <formula>NOT(ISERROR(SEARCH("No",E7)))</formula>
    </cfRule>
    <cfRule type="containsText" dxfId="5" priority="2" operator="containsText" text="Yes">
      <formula>NOT(ISERROR(SEARCH("Yes",E7)))</formula>
    </cfRule>
  </conditionalFormatting>
  <dataValidations count="3">
    <dataValidation allowBlank="1" showInputMessage="1" showErrorMessage="1" prompt="This table is automatically updated using data from Expenses worksheet" sqref="A6" xr:uid="{00000000-0002-0000-0000-000004000000}"/>
    <dataValidation allowBlank="1" showInputMessage="1" showErrorMessage="1" prompt="This column shows the categories you have already completed." sqref="E6" xr:uid="{00000000-0002-0000-0000-000005000000}"/>
    <dataValidation allowBlank="1" showInputMessage="1" showErrorMessage="1" prompt="Enter your Wedding Date in this cell" sqref="A4" xr:uid="{00000000-0002-0000-0000-000002000000}"/>
  </dataValidations>
  <printOptions horizontalCentered="1" verticalCentered="1"/>
  <pageMargins left="0.5" right="0.5" top="0.5" bottom="0.5" header="0.3" footer="0.3"/>
  <pageSetup orientation="portrait" r:id="rId1"/>
  <headerFooter differentFirst="1" alignWithMargins="0">
    <oddFooter>Page &amp;P of &amp;N</oddFooter>
  </headerFooter>
  <drawing r:id="rId2"/>
  <tableParts count="1">
    <tablePart r:id="rId3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1A9852CB-DAD5-4051-B07C-F46B7676A4E1}">
            <x14:iconSet iconSet="3Symbols2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Symbols2" iconId="1"/>
              <x14:cfIcon iconSet="3Symbols2" iconId="1"/>
              <x14:cfIcon iconSet="NoIcons" iconId="0"/>
            </x14:iconSet>
          </x14:cfRule>
          <xm:sqref>D7:D17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B2:H13"/>
  <sheetViews>
    <sheetView zoomScale="130" zoomScaleNormal="130" workbookViewId="0">
      <selection activeCell="C3" sqref="C3"/>
    </sheetView>
  </sheetViews>
  <sheetFormatPr defaultColWidth="8.83203125" defaultRowHeight="12.75" x14ac:dyDescent="0.2"/>
  <cols>
    <col min="2" max="2" width="13.1640625" customWidth="1"/>
    <col min="3" max="3" width="11.5" customWidth="1"/>
    <col min="4" max="7" width="9.33203125" customWidth="1"/>
    <col min="8" max="8" width="18.83203125" customWidth="1"/>
  </cols>
  <sheetData>
    <row r="2" spans="2:8" x14ac:dyDescent="0.2">
      <c r="B2" s="3" t="s">
        <v>12</v>
      </c>
      <c r="C2" s="4" t="s">
        <v>13</v>
      </c>
      <c r="D2" s="4" t="s">
        <v>16</v>
      </c>
      <c r="E2" s="4"/>
      <c r="F2" s="4" t="s">
        <v>15</v>
      </c>
      <c r="G2" s="4"/>
      <c r="H2" s="4" t="s">
        <v>14</v>
      </c>
    </row>
    <row r="3" spans="2:8" x14ac:dyDescent="0.2">
      <c r="B3" s="1" t="s">
        <v>7</v>
      </c>
      <c r="C3" s="2" t="e">
        <f>Apparel_Total_est</f>
        <v>#REF!</v>
      </c>
      <c r="D3" s="2" t="e">
        <f>Apparel_Total_act</f>
        <v>#REF!</v>
      </c>
      <c r="E3" s="2" t="e">
        <f>C3-F3</f>
        <v>#REF!</v>
      </c>
      <c r="F3" s="2" t="e">
        <f>ROUNDUP($C$13/1000,0)</f>
        <v>#REF!</v>
      </c>
      <c r="G3" t="e">
        <f>$D$13-E3</f>
        <v>#REF!</v>
      </c>
      <c r="H3" s="2" t="e">
        <f>D3-C3</f>
        <v>#REF!</v>
      </c>
    </row>
    <row r="4" spans="2:8" x14ac:dyDescent="0.2">
      <c r="B4" s="1" t="s">
        <v>5</v>
      </c>
      <c r="C4" s="2" t="e">
        <f>Reception_Total_est</f>
        <v>#REF!</v>
      </c>
      <c r="D4" s="2" t="e">
        <f>Reception_Total_act</f>
        <v>#REF!</v>
      </c>
      <c r="E4" s="2" t="e">
        <f t="shared" ref="E4:E12" si="0">C4-F4</f>
        <v>#REF!</v>
      </c>
      <c r="F4" s="2" t="e">
        <f t="shared" ref="F4:F13" si="1">ROUNDUP($C$13/1000,0)</f>
        <v>#REF!</v>
      </c>
      <c r="G4" t="e">
        <f t="shared" ref="G4:G12" si="2">$D$13-E4</f>
        <v>#REF!</v>
      </c>
      <c r="H4" s="2" t="e">
        <f t="shared" ref="H4:H12" si="3">D4-C4</f>
        <v>#REF!</v>
      </c>
    </row>
    <row r="5" spans="2:8" x14ac:dyDescent="0.2">
      <c r="B5" s="1" t="s">
        <v>10</v>
      </c>
      <c r="C5" s="2" t="e">
        <f>Music_Entertainment_Total_est</f>
        <v>#REF!</v>
      </c>
      <c r="D5" s="2" t="e">
        <f>Music_Entertainment_Total_act</f>
        <v>#REF!</v>
      </c>
      <c r="E5" s="2" t="e">
        <f t="shared" si="0"/>
        <v>#REF!</v>
      </c>
      <c r="F5" s="2" t="e">
        <f t="shared" si="1"/>
        <v>#REF!</v>
      </c>
      <c r="G5" t="e">
        <f t="shared" si="2"/>
        <v>#REF!</v>
      </c>
      <c r="H5" s="2" t="e">
        <f t="shared" si="3"/>
        <v>#REF!</v>
      </c>
    </row>
    <row r="6" spans="2:8" x14ac:dyDescent="0.2">
      <c r="B6" s="1" t="s">
        <v>8</v>
      </c>
      <c r="C6" s="2" t="e">
        <f>Printing__Stationery_Total_est</f>
        <v>#REF!</v>
      </c>
      <c r="D6" s="2" t="e">
        <f>Printing__Stationery_Total_act</f>
        <v>#REF!</v>
      </c>
      <c r="E6" s="2" t="e">
        <f t="shared" si="0"/>
        <v>#REF!</v>
      </c>
      <c r="F6" s="2" t="e">
        <f t="shared" si="1"/>
        <v>#REF!</v>
      </c>
      <c r="G6" t="e">
        <f t="shared" si="2"/>
        <v>#REF!</v>
      </c>
      <c r="H6" s="2" t="e">
        <f t="shared" si="3"/>
        <v>#REF!</v>
      </c>
    </row>
    <row r="7" spans="2:8" x14ac:dyDescent="0.2">
      <c r="B7" s="1" t="s">
        <v>6</v>
      </c>
      <c r="C7" s="2" t="e">
        <f>Photography_Total_est</f>
        <v>#REF!</v>
      </c>
      <c r="D7" s="2" t="e">
        <f>Photography_Total_act</f>
        <v>#REF!</v>
      </c>
      <c r="E7" s="2" t="e">
        <f t="shared" si="0"/>
        <v>#REF!</v>
      </c>
      <c r="F7" s="2" t="e">
        <f t="shared" si="1"/>
        <v>#REF!</v>
      </c>
      <c r="G7" t="e">
        <f t="shared" si="2"/>
        <v>#REF!</v>
      </c>
      <c r="H7" s="2" t="e">
        <f t="shared" si="3"/>
        <v>#REF!</v>
      </c>
    </row>
    <row r="8" spans="2:8" x14ac:dyDescent="0.2">
      <c r="B8" s="1" t="s">
        <v>1</v>
      </c>
      <c r="C8" s="2" t="e">
        <f>Decorations_Total_est</f>
        <v>#REF!</v>
      </c>
      <c r="D8" s="2" t="e">
        <f>Decorations_Total_act</f>
        <v>#REF!</v>
      </c>
      <c r="E8" s="2" t="e">
        <f t="shared" si="0"/>
        <v>#REF!</v>
      </c>
      <c r="F8" s="2" t="e">
        <f t="shared" si="1"/>
        <v>#REF!</v>
      </c>
      <c r="G8" t="e">
        <f t="shared" si="2"/>
        <v>#REF!</v>
      </c>
      <c r="H8" s="2" t="e">
        <f t="shared" si="3"/>
        <v>#REF!</v>
      </c>
    </row>
    <row r="9" spans="2:8" x14ac:dyDescent="0.2">
      <c r="B9" s="1" t="s">
        <v>2</v>
      </c>
      <c r="C9" s="2" t="e">
        <f>Flowers_Total_est</f>
        <v>#REF!</v>
      </c>
      <c r="D9" s="2" t="e">
        <f>Flowers_Total_act</f>
        <v>#REF!</v>
      </c>
      <c r="E9" s="2" t="e">
        <f t="shared" si="0"/>
        <v>#REF!</v>
      </c>
      <c r="F9" s="2" t="e">
        <f t="shared" si="1"/>
        <v>#REF!</v>
      </c>
      <c r="G9" t="e">
        <f t="shared" si="2"/>
        <v>#REF!</v>
      </c>
      <c r="H9" s="2" t="e">
        <f t="shared" si="3"/>
        <v>#REF!</v>
      </c>
    </row>
    <row r="10" spans="2:8" x14ac:dyDescent="0.2">
      <c r="B10" s="1" t="s">
        <v>3</v>
      </c>
      <c r="C10" s="2" t="e">
        <f>Gifts_Total_est</f>
        <v>#REF!</v>
      </c>
      <c r="D10" s="2" t="e">
        <f>Gifts_Total_act</f>
        <v>#REF!</v>
      </c>
      <c r="E10" s="2" t="e">
        <f t="shared" si="0"/>
        <v>#REF!</v>
      </c>
      <c r="F10" s="2" t="e">
        <f t="shared" si="1"/>
        <v>#REF!</v>
      </c>
      <c r="G10" t="e">
        <f t="shared" si="2"/>
        <v>#REF!</v>
      </c>
      <c r="H10" s="2" t="e">
        <f t="shared" si="3"/>
        <v>#REF!</v>
      </c>
    </row>
    <row r="11" spans="2:8" x14ac:dyDescent="0.2">
      <c r="B11" s="1" t="s">
        <v>11</v>
      </c>
      <c r="C11" s="2" t="e">
        <f>Travel_Transportation_Total_est</f>
        <v>#REF!</v>
      </c>
      <c r="D11" s="2" t="e">
        <f>Travel_Transportation_Total_act</f>
        <v>#REF!</v>
      </c>
      <c r="E11" s="2" t="e">
        <f t="shared" si="0"/>
        <v>#REF!</v>
      </c>
      <c r="F11" s="2" t="e">
        <f t="shared" si="1"/>
        <v>#REF!</v>
      </c>
      <c r="G11" t="e">
        <f t="shared" si="2"/>
        <v>#REF!</v>
      </c>
      <c r="H11" s="2" t="e">
        <f t="shared" si="3"/>
        <v>#REF!</v>
      </c>
    </row>
    <row r="12" spans="2:8" x14ac:dyDescent="0.2">
      <c r="B12" s="1" t="s">
        <v>9</v>
      </c>
      <c r="C12" s="2" t="e">
        <f>Other_Expenses_Total_est</f>
        <v>#REF!</v>
      </c>
      <c r="D12" s="2" t="e">
        <f>Other_Expenses_Total_act</f>
        <v>#REF!</v>
      </c>
      <c r="E12" s="2" t="e">
        <f t="shared" si="0"/>
        <v>#REF!</v>
      </c>
      <c r="F12" s="2" t="e">
        <f t="shared" si="1"/>
        <v>#REF!</v>
      </c>
      <c r="G12" t="e">
        <f t="shared" si="2"/>
        <v>#REF!</v>
      </c>
      <c r="H12" s="2" t="e">
        <f t="shared" si="3"/>
        <v>#REF!</v>
      </c>
    </row>
    <row r="13" spans="2:8" x14ac:dyDescent="0.2">
      <c r="B13" s="1" t="s">
        <v>17</v>
      </c>
      <c r="C13" t="e">
        <f>MAX(C3:D12)</f>
        <v>#REF!</v>
      </c>
      <c r="D13" t="e">
        <f>MAX(C3:D12)</f>
        <v>#REF!</v>
      </c>
      <c r="E13" s="2"/>
      <c r="F13" s="2" t="e">
        <f t="shared" si="1"/>
        <v>#REF!</v>
      </c>
    </row>
  </sheetData>
  <pageMargins left="0.7" right="0.7" top="0.75" bottom="0.75" header="0.3" footer="0.3"/>
  <pageSetup orientation="portrait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Image xmlns="71af3243-3dd4-4a8d-8c0d-dd76da1f02a5">
      <Url xsi:nil="true"/>
      <Description xsi:nil="true"/>
    </Image>
    <Status xmlns="71af3243-3dd4-4a8d-8c0d-dd76da1f02a5">Not started</Status>
    <Background xmlns="71af3243-3dd4-4a8d-8c0d-dd76da1f02a5">false</Background>
    <_ip_UnifiedCompliancePolicyProperties xmlns="http://schemas.microsoft.com/sharepoint/v3" xsi:nil="true"/>
    <ImageTagsTaxHTField xmlns="71af3243-3dd4-4a8d-8c0d-dd76da1f02a5">
      <Terms xmlns="http://schemas.microsoft.com/office/infopath/2007/PartnerControls"/>
    </ImageTagsTaxHTField>
    <TaxCatchAll xmlns="230e9df3-be65-4c73-a93b-d1236ebd677e" xsi:nil="true"/>
    <MediaServiceKeyPoints xmlns="71af3243-3dd4-4a8d-8c0d-dd76da1f02a5" xsi:nil="true"/>
  </documentManagement>
</p:properties>
</file>

<file path=customXml/item3.xml>��< ? x m l   v e r s i o n = " 1 . 0 "   e n c o d i n g = " u t f - 1 6 " ? > < D a t a M a s h u p   x m l n s = " h t t p : / / s c h e m a s . m i c r o s o f t . c o m / D a t a M a s h u p " > A A A A A B Q D A A B Q S w M E F A A C A A g A o Y D n W t f T w O i k A A A A 9 g A A A B I A H A B D b 2 5 m a W c v U G F j a 2 F n Z S 5 4 b W w g o h g A K K A U A A A A A A A A A A A A A A A A A A A A A A A A A A A A h Y 9 N D o I w G E S v Q r q n P 0 i C I R 9 l 4 V Y S E 6 J x 2 9 Q K j V A M L Z a 7 u f B I X k G M o u 5 c z p u 3 m L l f b 5 C P b R N c V G 9 1 Z z L E M E W B M r I 7 a F N l a H D H c I l y D h s h T 6 J S w S Q b m 4 7 2 k K H a u X N K i P c e + w X u + o p E l D K y L 9 a l r F U r 0 E f W / + V Q G + u E k Q p x 2 L 3 G 8 A i z O M Y s S T A F M k M o t P k K 0 b T 3 2 f 5 A W A 2 N G 3 r F l Q m 3 J Z A 5 A n l / 4 A 9 Q S w M E F A A C A A g A o Y D n W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K G A 5 1 o o i k e 4 D g A A A B E A A A A T A B w A R m 9 y b X V s Y X M v U 2 V j d G l v b j E u b S C i G A A o o B Q A A A A A A A A A A A A A A A A A A A A A A A A A A A A r T k 0 u y c z P U w i G 0 I b W A F B L A Q I t A B Q A A g A I A K G A 5 1 r X 0 8 D o p A A A A P Y A A A A S A A A A A A A A A A A A A A A A A A A A A A B D b 2 5 m a W c v U G F j a 2 F n Z S 5 4 b W x Q S w E C L Q A U A A I A C A C h g O d a D 8 r p q 6 Q A A A D p A A A A E w A A A A A A A A A A A A A A A A D w A A A A W 0 N v b n R l b n R f V H l w Z X N d L n h t b F B L A Q I t A B Q A A g A I A K G A 5 1 o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x U b L I C J 6 Z Q K l E 6 1 k b 2 w a 5 A A A A A A I A A A A A A B B m A A A A A Q A A I A A A A J a S O 5 + V f W D E 0 v M I Z f / K W n O 8 9 X D 9 D m 9 p / F a 7 3 D g R Y A e p A A A A A A 6 A A A A A A g A A I A A A A D V e L f s 6 O F y L h A b 8 G T D S K + b v L O O D m B s z X q m 5 f G L y Q 0 S L U A A A A D H B C l K 4 D r E q S H C 4 v t h P a U Z 8 e h K B g g G F c I 6 z B A P j A L u Q U M 7 5 b D L h w o s 7 7 0 K 3 o 4 J c j v 1 5 s 4 4 T p A V y f k C 3 b E n M S z V V v s o p j I L p t F v A 1 Q + l U I g P Q A A A A M L 4 x 7 W a G N N m u f E O 9 F C e w o t h Q L N + Y K 8 4 a P z L h k 9 E J b s P M 5 b w X E s / D k 6 0 H 3 2 H q W W / M / a F 3 w l Z l g Z 4 u C w s 0 J + v n 8 4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26" ma:contentTypeDescription="Create a new document." ma:contentTypeScope="" ma:versionID="ac37c1753acd5e330d2062ccec26ea66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3b340c7101c92c5120abd06486f94548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  <xsd:element ref="ns2:MediaServiceSearchProperties" minOccurs="0"/>
                <xsd:element ref="ns2:MediaService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internalName="Background">
      <xsd:simpleType>
        <xsd:restriction base="dms:Boolean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ocTags" ma:index="30" nillable="true" ma:displayName="MediaServiceDocTags" ma:hidden="true" ma:internalName="MediaServiceDoc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2170888-4D10-4C40-91EA-C3758E7A5AF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EC13430-C99B-4A20-9ABA-44AB173F79C1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71af3243-3dd4-4a8d-8c0d-dd76da1f02a5"/>
    <ds:schemaRef ds:uri="230e9df3-be65-4c73-a93b-d1236ebd677e"/>
  </ds:schemaRefs>
</ds:datastoreItem>
</file>

<file path=customXml/itemProps3.xml><?xml version="1.0" encoding="utf-8"?>
<ds:datastoreItem xmlns:ds="http://schemas.openxmlformats.org/officeDocument/2006/customXml" ds:itemID="{DD79598A-91C4-49F2-BC49-F5F7C5785CFE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10986A9F-A285-45E1-86AC-EF0B94330C2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1af3243-3dd4-4a8d-8c0d-dd76da1f02a5"/>
    <ds:schemaRef ds:uri="16c05727-aa75-4e4a-9b5f-8a80a1165891"/>
    <ds:schemaRef ds:uri="230e9df3-be65-4c73-a93b-d1236ebd67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/>
</file>

<file path=docProps/app.xml><?xml version="1.0" encoding="utf-8"?>
<Properties xmlns="http://schemas.openxmlformats.org/officeDocument/2006/extended-properties" xmlns:vt="http://schemas.openxmlformats.org/officeDocument/2006/docPropsVTypes">
  <Template>TM22497343</Templat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PROGRAM Budget</vt:lpstr>
      <vt:lpstr>Calculations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2023-03-02T06:51:13Z</dcterms:created>
  <dcterms:modified xsi:type="dcterms:W3CDTF">2026-03-18T20:28:39Z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